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35" windowWidth="23955" windowHeight="9780"/>
  </bookViews>
  <sheets>
    <sheet name="anexa 2 -august" sheetId="5" r:id="rId1"/>
  </sheets>
  <definedNames>
    <definedName name="_xlnm.Print_Titles" localSheetId="0">'anexa 2 -august'!$12:$14</definedName>
  </definedNames>
  <calcPr calcId="145621"/>
</workbook>
</file>

<file path=xl/calcChain.xml><?xml version="1.0" encoding="utf-8"?>
<calcChain xmlns="http://schemas.openxmlformats.org/spreadsheetml/2006/main">
  <c r="E33" i="5" l="1"/>
  <c r="D33" i="5" s="1"/>
  <c r="E29" i="5"/>
  <c r="D29" i="5" s="1"/>
  <c r="E53" i="5"/>
  <c r="E28" i="5"/>
  <c r="E19" i="5"/>
  <c r="D19" i="5" s="1"/>
  <c r="E25" i="5"/>
  <c r="E20" i="5" l="1"/>
  <c r="D20" i="5" s="1"/>
  <c r="E32" i="5"/>
  <c r="E48" i="5"/>
  <c r="E70" i="5"/>
  <c r="D70" i="5" s="1"/>
  <c r="E69" i="5"/>
  <c r="D80" i="5"/>
  <c r="D83" i="5"/>
  <c r="E79" i="5"/>
  <c r="E78" i="5" s="1"/>
  <c r="D78" i="5" s="1"/>
  <c r="E82" i="5"/>
  <c r="D82" i="5" s="1"/>
  <c r="D77" i="5"/>
  <c r="D76" i="5"/>
  <c r="E75" i="5"/>
  <c r="D66" i="5"/>
  <c r="D65" i="5" s="1"/>
  <c r="D64" i="5" s="1"/>
  <c r="E43" i="5"/>
  <c r="D51" i="5"/>
  <c r="E50" i="5"/>
  <c r="E49" i="5" s="1"/>
  <c r="D49" i="5" s="1"/>
  <c r="E21" i="5"/>
  <c r="D21" i="5" s="1"/>
  <c r="E22" i="5"/>
  <c r="D22" i="5" s="1"/>
  <c r="E23" i="5"/>
  <c r="D23" i="5" s="1"/>
  <c r="E24" i="5"/>
  <c r="D24" i="5" s="1"/>
  <c r="D34" i="5"/>
  <c r="E17" i="5"/>
  <c r="D17" i="5" s="1"/>
  <c r="E16" i="5"/>
  <c r="D16" i="5" s="1"/>
  <c r="D27" i="5"/>
  <c r="D26" i="5"/>
  <c r="D30" i="5"/>
  <c r="E60" i="5"/>
  <c r="E65" i="5"/>
  <c r="E64" i="5" s="1"/>
  <c r="E38" i="5" l="1"/>
  <c r="E37" i="5" s="1"/>
  <c r="E42" i="5"/>
  <c r="E81" i="5"/>
  <c r="D81" i="5" s="1"/>
  <c r="E68" i="5"/>
  <c r="D68" i="5" s="1"/>
  <c r="E40" i="5"/>
  <c r="E45" i="5"/>
  <c r="D75" i="5"/>
  <c r="D74" i="5" s="1"/>
  <c r="D69" i="5"/>
  <c r="D79" i="5"/>
  <c r="D50" i="5"/>
  <c r="E74" i="5"/>
  <c r="D73" i="5"/>
  <c r="D72" i="5" s="1"/>
  <c r="E72" i="5"/>
  <c r="E71" i="5" s="1"/>
  <c r="D63" i="5"/>
  <c r="E62" i="5"/>
  <c r="E67" i="5" l="1"/>
  <c r="D62" i="5"/>
  <c r="D60" i="5"/>
  <c r="E61" i="5"/>
  <c r="E58" i="5" s="1"/>
  <c r="E59" i="5"/>
  <c r="D71" i="5"/>
  <c r="D67" i="5" s="1"/>
  <c r="D61" i="5" l="1"/>
  <c r="D58" i="5" s="1"/>
  <c r="D59" i="5"/>
  <c r="E52" i="5"/>
  <c r="E18" i="5" l="1"/>
  <c r="E15" i="5" s="1"/>
  <c r="E56" i="5"/>
  <c r="D56" i="5" l="1"/>
  <c r="E55" i="5"/>
  <c r="D18" i="5"/>
  <c r="D15" i="5" s="1"/>
  <c r="D28" i="5"/>
  <c r="D57" i="5"/>
  <c r="D52" i="5"/>
  <c r="D31" i="5" l="1"/>
  <c r="D25" i="5" s="1"/>
  <c r="E84" i="5"/>
  <c r="D45" i="5" l="1"/>
  <c r="D40" i="5" s="1"/>
  <c r="D42" i="5" l="1"/>
  <c r="D37" i="5" s="1"/>
  <c r="D43" i="5"/>
  <c r="D38" i="5" s="1"/>
  <c r="E44" i="5"/>
  <c r="D44" i="5" s="1"/>
  <c r="D35" i="5"/>
  <c r="D32" i="5" s="1"/>
  <c r="D55" i="5" l="1"/>
  <c r="E41" i="5"/>
  <c r="D84" i="5"/>
  <c r="E47" i="5"/>
  <c r="D48" i="5"/>
  <c r="D47" i="5" s="1"/>
  <c r="D54" i="5"/>
  <c r="D53" i="5" s="1"/>
  <c r="D41" i="5" l="1"/>
  <c r="E46" i="5"/>
  <c r="D46" i="5" s="1"/>
  <c r="D36" i="5" l="1"/>
  <c r="D86" i="5" s="1"/>
  <c r="E39" i="5"/>
  <c r="E85" i="5" l="1"/>
  <c r="E36" i="5"/>
  <c r="E86" i="5" s="1"/>
  <c r="D39" i="5"/>
  <c r="D85" i="5" s="1"/>
</calcChain>
</file>

<file path=xl/sharedStrings.xml><?xml version="1.0" encoding="utf-8"?>
<sst xmlns="http://schemas.openxmlformats.org/spreadsheetml/2006/main" count="129" uniqueCount="74">
  <si>
    <t>COD</t>
  </si>
  <si>
    <t>VENITURILE SECT. DE FUNCTIONARE</t>
  </si>
  <si>
    <t>VENITURILE SECT. DE DEZVOLTARE</t>
  </si>
  <si>
    <t xml:space="preserve">TOTAL CHELTUIELI </t>
  </si>
  <si>
    <t>SECTIUNEA DE DEZVOLTARE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</si>
  <si>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</si>
  <si>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</si>
  <si>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</si>
  <si>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</si>
  <si>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</si>
  <si>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</si>
  <si>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</si>
  <si>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</si>
  <si>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Cheltuieli de capital</t>
  </si>
  <si>
    <t>43.10.14</t>
  </si>
  <si>
    <t>Subventii din bugetele locale pentru finantarea cheltuielilor de capital din domeniul sanatatii</t>
  </si>
  <si>
    <t>NR.  CRT.</t>
  </si>
  <si>
    <t>I.</t>
  </si>
  <si>
    <t>ANEXA 2</t>
  </si>
  <si>
    <t>FINANTAT INTEGRAL  SAU  PARTIAL  DIN VENITURI  PROPRII  PE ANUL 2016</t>
  </si>
  <si>
    <t>AN 2016</t>
  </si>
  <si>
    <t>I.1</t>
  </si>
  <si>
    <t>I.3</t>
  </si>
  <si>
    <t>TOTAL SPITALE</t>
  </si>
  <si>
    <t>mii lei</t>
  </si>
  <si>
    <t>SPITALUL JUDETEAN DE URGENTA PITESTI</t>
  </si>
  <si>
    <t>SECTIUNEA DE FUNCTIONARE</t>
  </si>
  <si>
    <t>Cheltuieli cu bunuri si servicii</t>
  </si>
  <si>
    <t>I.4</t>
  </si>
  <si>
    <t>Donatii si sponsorizari</t>
  </si>
  <si>
    <t>SPITALUL DE PNEUMOFTIZIOLOGIE VALEA IASULUI</t>
  </si>
  <si>
    <t>66.10</t>
  </si>
  <si>
    <t>SECTIUNE DE FUNCTIONARE</t>
  </si>
  <si>
    <t>43.10.10</t>
  </si>
  <si>
    <t>37.10.01</t>
  </si>
  <si>
    <t>Subvenţii din bugetele locale pentru finanţarea  cheltuielilor curente din domeniul sănătăţii</t>
  </si>
  <si>
    <t>TRIM.III</t>
  </si>
  <si>
    <t>I.2</t>
  </si>
  <si>
    <t>Venituri din valorificarea unor bunuri ale institutiilor publice</t>
  </si>
  <si>
    <t>39.10.01</t>
  </si>
  <si>
    <t>Cheltuieli de personal</t>
  </si>
  <si>
    <t>II</t>
  </si>
  <si>
    <t>67.10.</t>
  </si>
  <si>
    <t xml:space="preserve">Cheltuieli cu bunuri si servicii </t>
  </si>
  <si>
    <t>II.1</t>
  </si>
  <si>
    <t>III</t>
  </si>
  <si>
    <t>ASISTENTA SOCIALA</t>
  </si>
  <si>
    <t>68.10.</t>
  </si>
  <si>
    <t>III.1</t>
  </si>
  <si>
    <t>UNITATEA DE ASISTENTA MEDICO - SOCIALA DEDULESTI</t>
  </si>
  <si>
    <t>CULTURA</t>
  </si>
  <si>
    <t>43.10.09</t>
  </si>
  <si>
    <t>Subventii pentru institutii publice</t>
  </si>
  <si>
    <t>III.2</t>
  </si>
  <si>
    <t>33.10.08</t>
  </si>
  <si>
    <t>Venituri din prestări de servicii</t>
  </si>
  <si>
    <t>II.2</t>
  </si>
  <si>
    <t>CENTRUL DE CULTURA BRATIANU</t>
  </si>
  <si>
    <t>30.10.50</t>
  </si>
  <si>
    <t>Alte venituri din proprietate</t>
  </si>
  <si>
    <t>3=4</t>
  </si>
  <si>
    <t>SPITALUL DE PEDIATRIE PITESTI</t>
  </si>
  <si>
    <t>SPITALUL DE PNEUMOFTIZIOLOGIE LEORDENI</t>
  </si>
  <si>
    <t>SCOALA POPULARA DE ARTE SI MESERII PITESTI</t>
  </si>
  <si>
    <t>UNITATEA DE ASISTENTA MEDICO - SOCIALA CALINESTI</t>
  </si>
  <si>
    <t>III.3</t>
  </si>
  <si>
    <t>UNITATEA DE ASISTENTA MEDICO - SOCIALA RUCAR</t>
  </si>
  <si>
    <t>UNITATEA DE ASISTENTA MEDICO - SOCIALA DOMNESTI</t>
  </si>
  <si>
    <t>la Hotararea C.J. nr.          /25.08.2016</t>
  </si>
  <si>
    <t>III.4</t>
  </si>
  <si>
    <t>Sume utilizate din excedentul anului precedent pentru sectiunea de dezvoltare</t>
  </si>
  <si>
    <t xml:space="preserve">Varsaminte din sectiunea de functionare </t>
  </si>
  <si>
    <t>37.10.03</t>
  </si>
  <si>
    <t>37.10.04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</si>
</sst>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e_i_-;\-* #,##0.00\ _l_e_i_-;_-* &quot;-&quot;??\ _l_e_i_-;_-@_-"/>
    <numFmt numFmtId="165" formatCode="#,##0_ ;\-#,##0\ "/>
  </numFmts>
  <fonts count="10" x14ac:knownFonts="1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Arial"/>
      <family val="2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9C000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87">
    <xf numFmtId="0" fontId="0" fillId="0" borderId="0" xfId="0"/>
    <xf numFmtId="0" fontId="4" fillId="0" borderId="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/>
    <xf numFmtId="0" fontId="4" fillId="0" borderId="0" xfId="0" applyFont="1" applyBorder="1"/>
    <xf numFmtId="0" fontId="5" fillId="4" borderId="0" xfId="0" applyFont="1" applyFill="1" applyAlignment="1"/>
    <xf numFmtId="0" fontId="4" fillId="0" borderId="0" xfId="0" applyFont="1" applyFill="1"/>
    <xf numFmtId="0" fontId="5" fillId="0" borderId="0" xfId="0" applyFont="1" applyFill="1" applyAlignment="1"/>
    <xf numFmtId="0" fontId="4" fillId="4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0" borderId="1" xfId="0" applyFont="1" applyBorder="1"/>
    <xf numFmtId="0" fontId="5" fillId="2" borderId="1" xfId="1" applyFont="1" applyBorder="1" applyAlignment="1">
      <alignment horizontal="center" wrapText="1"/>
    </xf>
    <xf numFmtId="0" fontId="5" fillId="2" borderId="1" xfId="1" applyFont="1" applyBorder="1" applyAlignment="1">
      <alignment horizontal="center"/>
    </xf>
    <xf numFmtId="4" fontId="5" fillId="2" borderId="1" xfId="1" applyNumberFormat="1" applyFont="1" applyBorder="1" applyAlignment="1">
      <alignment horizontal="right"/>
    </xf>
    <xf numFmtId="0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right"/>
    </xf>
    <xf numFmtId="0" fontId="4" fillId="0" borderId="1" xfId="4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left" wrapText="1"/>
    </xf>
    <xf numFmtId="4" fontId="4" fillId="0" borderId="1" xfId="1" applyNumberFormat="1" applyFont="1" applyFill="1" applyBorder="1" applyAlignment="1"/>
    <xf numFmtId="0" fontId="4" fillId="4" borderId="1" xfId="0" applyFont="1" applyFill="1" applyBorder="1"/>
    <xf numFmtId="4" fontId="5" fillId="2" borderId="1" xfId="1" applyNumberFormat="1" applyFont="1" applyBorder="1" applyAlignment="1">
      <alignment horizontal="center"/>
    </xf>
    <xf numFmtId="164" fontId="5" fillId="2" borderId="1" xfId="1" applyNumberFormat="1" applyFont="1" applyBorder="1" applyAlignment="1"/>
    <xf numFmtId="164" fontId="5" fillId="2" borderId="1" xfId="1" applyNumberFormat="1" applyFont="1" applyBorder="1" applyAlignment="1">
      <alignment horizontal="center"/>
    </xf>
    <xf numFmtId="165" fontId="4" fillId="2" borderId="1" xfId="1" applyNumberFormat="1" applyFont="1" applyBorder="1" applyAlignment="1">
      <alignment horizontal="center"/>
    </xf>
    <xf numFmtId="4" fontId="4" fillId="2" borderId="1" xfId="1" applyNumberFormat="1" applyFont="1" applyBorder="1" applyAlignment="1">
      <alignment horizontal="right"/>
    </xf>
    <xf numFmtId="0" fontId="4" fillId="2" borderId="1" xfId="1" applyFont="1" applyBorder="1" applyAlignment="1">
      <alignment wrapText="1"/>
    </xf>
    <xf numFmtId="0" fontId="5" fillId="2" borderId="1" xfId="1" applyFont="1" applyBorder="1" applyAlignment="1"/>
    <xf numFmtId="0" fontId="4" fillId="2" borderId="1" xfId="1" applyFont="1" applyBorder="1" applyAlignment="1"/>
    <xf numFmtId="0" fontId="4" fillId="2" borderId="1" xfId="1" applyFont="1" applyBorder="1" applyAlignment="1">
      <alignment horizontal="center"/>
    </xf>
    <xf numFmtId="4" fontId="4" fillId="2" borderId="2" xfId="1" applyNumberFormat="1" applyFont="1" applyBorder="1" applyAlignment="1">
      <alignment horizontal="right"/>
    </xf>
    <xf numFmtId="4" fontId="5" fillId="0" borderId="1" xfId="1" applyNumberFormat="1" applyFont="1" applyFill="1" applyBorder="1" applyAlignment="1">
      <alignment horizontal="right"/>
    </xf>
    <xf numFmtId="4" fontId="5" fillId="4" borderId="2" xfId="1" applyNumberFormat="1" applyFont="1" applyFill="1" applyBorder="1" applyAlignment="1"/>
    <xf numFmtId="0" fontId="4" fillId="4" borderId="1" xfId="0" applyFont="1" applyFill="1" applyBorder="1" applyAlignment="1">
      <alignment horizontal="left"/>
    </xf>
    <xf numFmtId="4" fontId="4" fillId="4" borderId="1" xfId="2" applyNumberFormat="1" applyFont="1" applyFill="1" applyBorder="1" applyAlignment="1"/>
    <xf numFmtId="4" fontId="5" fillId="4" borderId="1" xfId="0" applyNumberFormat="1" applyFont="1" applyFill="1" applyBorder="1" applyAlignment="1">
      <alignment horizontal="right"/>
    </xf>
    <xf numFmtId="2" fontId="5" fillId="4" borderId="1" xfId="0" applyNumberFormat="1" applyFont="1" applyFill="1" applyBorder="1" applyAlignment="1"/>
    <xf numFmtId="2" fontId="4" fillId="4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0" fontId="6" fillId="3" borderId="1" xfId="2" applyFont="1" applyBorder="1" applyAlignment="1">
      <alignment horizontal="center" wrapText="1"/>
    </xf>
    <xf numFmtId="0" fontId="6" fillId="3" borderId="1" xfId="2" applyFont="1" applyBorder="1" applyAlignment="1">
      <alignment horizontal="center"/>
    </xf>
    <xf numFmtId="4" fontId="6" fillId="3" borderId="1" xfId="2" applyNumberFormat="1" applyFont="1" applyBorder="1" applyAlignment="1"/>
    <xf numFmtId="0" fontId="6" fillId="3" borderId="1" xfId="2" applyFont="1" applyBorder="1" applyAlignment="1">
      <alignment horizontal="left"/>
    </xf>
    <xf numFmtId="0" fontId="6" fillId="3" borderId="1" xfId="2" applyFont="1" applyBorder="1"/>
    <xf numFmtId="4" fontId="4" fillId="4" borderId="1" xfId="0" applyNumberFormat="1" applyFont="1" applyFill="1" applyBorder="1" applyAlignment="1"/>
    <xf numFmtId="0" fontId="7" fillId="4" borderId="1" xfId="1" applyFont="1" applyFill="1" applyBorder="1" applyAlignment="1">
      <alignment horizontal="left"/>
    </xf>
    <xf numFmtId="0" fontId="7" fillId="4" borderId="1" xfId="1" applyFont="1" applyFill="1" applyBorder="1"/>
    <xf numFmtId="0" fontId="7" fillId="4" borderId="1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4" fontId="4" fillId="4" borderId="1" xfId="1" applyNumberFormat="1" applyFont="1" applyFill="1" applyBorder="1" applyAlignment="1">
      <alignment horizontal="right"/>
    </xf>
    <xf numFmtId="0" fontId="4" fillId="4" borderId="1" xfId="1" applyFont="1" applyFill="1" applyBorder="1" applyAlignment="1">
      <alignment horizontal="left" wrapText="1"/>
    </xf>
    <xf numFmtId="4" fontId="5" fillId="4" borderId="1" xfId="0" applyNumberFormat="1" applyFont="1" applyFill="1" applyBorder="1" applyAlignment="1"/>
    <xf numFmtId="4" fontId="5" fillId="4" borderId="1" xfId="0" applyNumberFormat="1" applyFont="1" applyFill="1" applyBorder="1"/>
    <xf numFmtId="164" fontId="6" fillId="3" borderId="1" xfId="2" applyNumberFormat="1" applyFont="1" applyBorder="1" applyAlignment="1">
      <alignment horizontal="center"/>
    </xf>
    <xf numFmtId="4" fontId="6" fillId="3" borderId="1" xfId="2" applyNumberFormat="1" applyFont="1" applyBorder="1" applyAlignment="1">
      <alignment horizontal="right"/>
    </xf>
    <xf numFmtId="4" fontId="6" fillId="3" borderId="2" xfId="2" applyNumberFormat="1" applyFont="1" applyBorder="1" applyAlignment="1">
      <alignment horizontal="right"/>
    </xf>
    <xf numFmtId="164" fontId="6" fillId="3" borderId="1" xfId="2" applyNumberFormat="1" applyFont="1" applyBorder="1" applyAlignment="1"/>
    <xf numFmtId="165" fontId="6" fillId="3" borderId="1" xfId="2" applyNumberFormat="1" applyFont="1" applyBorder="1" applyAlignment="1">
      <alignment horizontal="center"/>
    </xf>
    <xf numFmtId="0" fontId="6" fillId="3" borderId="1" xfId="2" applyFont="1" applyBorder="1" applyAlignment="1">
      <alignment wrapText="1"/>
    </xf>
    <xf numFmtId="0" fontId="6" fillId="3" borderId="1" xfId="2" applyFont="1" applyBorder="1" applyAlignment="1"/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4" fillId="0" borderId="1" xfId="1" applyFont="1" applyFill="1" applyBorder="1" applyAlignment="1">
      <alignment horizontal="left" wrapText="1"/>
    </xf>
    <xf numFmtId="4" fontId="5" fillId="4" borderId="1" xfId="2" applyNumberFormat="1" applyFont="1" applyFill="1" applyBorder="1" applyAlignment="1"/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5" fillId="4" borderId="1" xfId="1" applyFont="1" applyFill="1" applyBorder="1" applyAlignment="1">
      <alignment horizontal="left" wrapText="1"/>
    </xf>
    <xf numFmtId="0" fontId="9" fillId="3" borderId="1" xfId="2" applyFont="1" applyBorder="1" applyAlignment="1">
      <alignment horizontal="center"/>
    </xf>
    <xf numFmtId="0" fontId="9" fillId="3" borderId="1" xfId="2" applyFont="1" applyBorder="1"/>
    <xf numFmtId="0" fontId="9" fillId="3" borderId="1" xfId="2" applyFont="1" applyBorder="1" applyAlignment="1">
      <alignment horizontal="center" wrapText="1"/>
    </xf>
    <xf numFmtId="4" fontId="9" fillId="3" borderId="1" xfId="2" applyNumberFormat="1" applyFont="1" applyBorder="1" applyAlignment="1"/>
    <xf numFmtId="0" fontId="8" fillId="4" borderId="1" xfId="1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</cellXfs>
  <cellStyles count="6">
    <cellStyle name="Bad" xfId="2" builtinId="27"/>
    <cellStyle name="Good" xfId="1" builtinId="26"/>
    <cellStyle name="Normal" xfId="0" builtinId="0"/>
    <cellStyle name="Normal 2" xfId="4"/>
    <cellStyle name="Normal 3" xfId="3"/>
    <cellStyle name="Virgulă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topLeftCell="A73" zoomScaleNormal="100" workbookViewId="0">
      <selection activeCell="I35" sqref="I35"/>
    </sheetView>
  </sheetViews>
  <sheetFormatPr defaultRowHeight="12.75" x14ac:dyDescent="0.2"/>
  <cols>
    <col min="1" max="1" width="5.28515625" style="6" customWidth="1"/>
    <col min="2" max="2" width="52.42578125" style="5" customWidth="1"/>
    <col min="3" max="3" width="9.7109375" style="5" customWidth="1"/>
    <col min="4" max="4" width="11.28515625" style="5" customWidth="1"/>
    <col min="5" max="5" width="11.5703125" style="5" customWidth="1"/>
    <col min="6" max="16384" width="9.140625" style="6"/>
  </cols>
  <sheetData>
    <row r="1" spans="1:13" x14ac:dyDescent="0.2">
      <c r="A1" s="4" t="s">
        <v>6</v>
      </c>
      <c r="B1" s="4"/>
    </row>
    <row r="2" spans="1:13" x14ac:dyDescent="0.2">
      <c r="A2" s="7"/>
      <c r="C2" s="8"/>
      <c r="D2" s="9"/>
      <c r="E2" s="9"/>
    </row>
    <row r="3" spans="1:13" x14ac:dyDescent="0.2">
      <c r="A3" s="7"/>
      <c r="C3" s="9"/>
      <c r="D3" s="10" t="s">
        <v>18</v>
      </c>
      <c r="E3" s="6"/>
    </row>
    <row r="4" spans="1:13" x14ac:dyDescent="0.2">
      <c r="A4" s="7"/>
      <c r="C4" s="10" t="s">
        <v>68</v>
      </c>
      <c r="D4" s="10"/>
      <c r="E4" s="6"/>
    </row>
    <row r="5" spans="1:13" x14ac:dyDescent="0.2">
      <c r="A5" s="7"/>
      <c r="C5" s="8"/>
      <c r="D5" s="8"/>
    </row>
    <row r="6" spans="1:13" x14ac:dyDescent="0.2">
      <c r="A6" s="7"/>
      <c r="B6" s="80" t="s">
        <v>8</v>
      </c>
      <c r="C6" s="80"/>
      <c r="D6" s="80"/>
      <c r="E6" s="80"/>
    </row>
    <row r="7" spans="1:13" x14ac:dyDescent="0.2">
      <c r="A7" s="7"/>
      <c r="B7" s="80" t="s">
        <v>9</v>
      </c>
      <c r="C7" s="80"/>
      <c r="D7" s="80"/>
      <c r="E7" s="80"/>
    </row>
    <row r="8" spans="1:13" x14ac:dyDescent="0.2">
      <c r="A8" s="7"/>
      <c r="B8" s="81" t="s">
        <v>19</v>
      </c>
      <c r="C8" s="81"/>
      <c r="D8" s="81"/>
      <c r="E8" s="81"/>
    </row>
    <row r="9" spans="1:13" x14ac:dyDescent="0.2">
      <c r="A9" s="7"/>
      <c r="B9" s="81"/>
      <c r="C9" s="81"/>
      <c r="D9" s="81"/>
    </row>
    <row r="10" spans="1:13" x14ac:dyDescent="0.2">
      <c r="A10" s="7"/>
      <c r="B10" s="66"/>
      <c r="C10" s="11"/>
      <c r="D10" s="11"/>
    </row>
    <row r="11" spans="1:13" x14ac:dyDescent="0.2">
      <c r="A11" s="7"/>
      <c r="D11" s="65"/>
      <c r="E11" s="5" t="s">
        <v>24</v>
      </c>
    </row>
    <row r="12" spans="1:13" ht="12.75" customHeight="1" x14ac:dyDescent="0.2">
      <c r="A12" s="82" t="s">
        <v>16</v>
      </c>
      <c r="B12" s="83" t="s">
        <v>7</v>
      </c>
      <c r="C12" s="83" t="s">
        <v>0</v>
      </c>
      <c r="D12" s="85" t="s">
        <v>20</v>
      </c>
      <c r="E12" s="83" t="s">
        <v>36</v>
      </c>
    </row>
    <row r="13" spans="1:13" ht="27.75" customHeight="1" x14ac:dyDescent="0.2">
      <c r="A13" s="82"/>
      <c r="B13" s="84"/>
      <c r="C13" s="84"/>
      <c r="D13" s="86"/>
      <c r="E13" s="84"/>
    </row>
    <row r="14" spans="1:13" ht="18" customHeight="1" x14ac:dyDescent="0.2">
      <c r="A14" s="12">
        <v>0</v>
      </c>
      <c r="B14" s="13">
        <v>1</v>
      </c>
      <c r="C14" s="13">
        <v>2</v>
      </c>
      <c r="D14" s="13" t="s">
        <v>60</v>
      </c>
      <c r="E14" s="13">
        <v>4</v>
      </c>
      <c r="J14" s="7"/>
      <c r="K14" s="7"/>
      <c r="L14" s="7"/>
      <c r="M14" s="7"/>
    </row>
    <row r="15" spans="1:13" ht="27" customHeight="1" x14ac:dyDescent="0.2">
      <c r="A15" s="14"/>
      <c r="B15" s="15" t="s">
        <v>5</v>
      </c>
      <c r="C15" s="16"/>
      <c r="D15" s="17">
        <f>D16+D17+D18+D21+D22+D23+D24+D19+D20</f>
        <v>150.87</v>
      </c>
      <c r="E15" s="17">
        <f>E16+E17+E18+E21+E22+E23+E24+E19+E20</f>
        <v>150.87</v>
      </c>
      <c r="J15" s="7"/>
      <c r="K15" s="7"/>
      <c r="L15" s="7"/>
      <c r="M15" s="7"/>
    </row>
    <row r="16" spans="1:13" ht="27" customHeight="1" x14ac:dyDescent="0.2">
      <c r="A16" s="14"/>
      <c r="B16" s="67" t="s">
        <v>59</v>
      </c>
      <c r="C16" s="18" t="s">
        <v>58</v>
      </c>
      <c r="D16" s="19">
        <f>E16</f>
        <v>4</v>
      </c>
      <c r="E16" s="19">
        <f>E26</f>
        <v>4</v>
      </c>
      <c r="J16" s="7"/>
      <c r="K16" s="7"/>
      <c r="L16" s="7"/>
      <c r="M16" s="7"/>
    </row>
    <row r="17" spans="1:13" ht="22.5" customHeight="1" x14ac:dyDescent="0.2">
      <c r="A17" s="14"/>
      <c r="B17" s="55" t="s">
        <v>55</v>
      </c>
      <c r="C17" s="53" t="s">
        <v>54</v>
      </c>
      <c r="D17" s="19">
        <f t="shared" ref="D17:D24" si="0">E17</f>
        <v>-4</v>
      </c>
      <c r="E17" s="54">
        <f>E27</f>
        <v>-4</v>
      </c>
      <c r="J17" s="7"/>
      <c r="K17" s="7"/>
      <c r="L17" s="7"/>
      <c r="M17" s="7"/>
    </row>
    <row r="18" spans="1:13" ht="19.5" customHeight="1" x14ac:dyDescent="0.2">
      <c r="A18" s="14"/>
      <c r="B18" s="20" t="s">
        <v>29</v>
      </c>
      <c r="C18" s="18" t="s">
        <v>34</v>
      </c>
      <c r="D18" s="19">
        <f t="shared" si="0"/>
        <v>46</v>
      </c>
      <c r="E18" s="19">
        <f>E28</f>
        <v>46</v>
      </c>
      <c r="J18" s="7"/>
      <c r="K18" s="7"/>
      <c r="L18" s="7"/>
      <c r="M18" s="7"/>
    </row>
    <row r="19" spans="1:13" ht="24.75" customHeight="1" x14ac:dyDescent="0.2">
      <c r="A19" s="14"/>
      <c r="B19" s="1" t="s">
        <v>70</v>
      </c>
      <c r="C19" s="21" t="s">
        <v>72</v>
      </c>
      <c r="D19" s="19">
        <f t="shared" si="0"/>
        <v>5</v>
      </c>
      <c r="E19" s="19">
        <f>E29</f>
        <v>5</v>
      </c>
      <c r="J19" s="7"/>
      <c r="K19" s="7"/>
      <c r="L19" s="7"/>
      <c r="M19" s="7"/>
    </row>
    <row r="20" spans="1:13" ht="21.75" customHeight="1" x14ac:dyDescent="0.2">
      <c r="A20" s="14"/>
      <c r="B20" s="2" t="s">
        <v>71</v>
      </c>
      <c r="C20" s="3" t="s">
        <v>73</v>
      </c>
      <c r="D20" s="19">
        <f t="shared" si="0"/>
        <v>-5</v>
      </c>
      <c r="E20" s="19">
        <f>E33</f>
        <v>-5</v>
      </c>
      <c r="J20" s="7"/>
      <c r="K20" s="7"/>
      <c r="L20" s="7"/>
      <c r="M20" s="7"/>
    </row>
    <row r="21" spans="1:13" ht="21" customHeight="1" x14ac:dyDescent="0.2">
      <c r="A21" s="14"/>
      <c r="B21" s="2" t="s">
        <v>38</v>
      </c>
      <c r="C21" s="3" t="s">
        <v>39</v>
      </c>
      <c r="D21" s="19">
        <f t="shared" si="0"/>
        <v>4.57</v>
      </c>
      <c r="E21" s="22">
        <f>E34</f>
        <v>4.57</v>
      </c>
      <c r="J21" s="7"/>
      <c r="K21" s="7"/>
      <c r="L21" s="7"/>
      <c r="M21" s="7"/>
    </row>
    <row r="22" spans="1:13" ht="21" customHeight="1" x14ac:dyDescent="0.2">
      <c r="A22" s="14"/>
      <c r="B22" s="2" t="s">
        <v>52</v>
      </c>
      <c r="C22" s="3" t="s">
        <v>51</v>
      </c>
      <c r="D22" s="19">
        <f t="shared" si="0"/>
        <v>32.799999999999997</v>
      </c>
      <c r="E22" s="19">
        <f>E30</f>
        <v>32.799999999999997</v>
      </c>
      <c r="J22" s="7"/>
      <c r="K22" s="7"/>
      <c r="L22" s="7"/>
      <c r="M22" s="7"/>
    </row>
    <row r="23" spans="1:13" ht="27.75" customHeight="1" x14ac:dyDescent="0.2">
      <c r="A23" s="14"/>
      <c r="B23" s="1" t="s">
        <v>35</v>
      </c>
      <c r="C23" s="21" t="s">
        <v>33</v>
      </c>
      <c r="D23" s="19">
        <f t="shared" si="0"/>
        <v>-50</v>
      </c>
      <c r="E23" s="19">
        <f>E31</f>
        <v>-50</v>
      </c>
      <c r="J23" s="7"/>
      <c r="K23" s="7"/>
      <c r="L23" s="7"/>
      <c r="M23" s="7"/>
    </row>
    <row r="24" spans="1:13" ht="30.75" customHeight="1" x14ac:dyDescent="0.2">
      <c r="A24" s="14"/>
      <c r="B24" s="23" t="s">
        <v>15</v>
      </c>
      <c r="C24" s="3" t="s">
        <v>14</v>
      </c>
      <c r="D24" s="19">
        <f t="shared" si="0"/>
        <v>117.5</v>
      </c>
      <c r="E24" s="19">
        <f>E35</f>
        <v>117.5</v>
      </c>
      <c r="J24" s="7"/>
      <c r="K24" s="7"/>
      <c r="L24" s="7"/>
      <c r="M24" s="7"/>
    </row>
    <row r="25" spans="1:13" ht="24" customHeight="1" x14ac:dyDescent="0.2">
      <c r="A25" s="14"/>
      <c r="B25" s="15" t="s">
        <v>1</v>
      </c>
      <c r="C25" s="16"/>
      <c r="D25" s="17">
        <f>D26+D27+D28+D30+D31+D29</f>
        <v>33.799999999999997</v>
      </c>
      <c r="E25" s="17">
        <f>E26+E27+E28+E30+E31+E29</f>
        <v>33.799999999999997</v>
      </c>
      <c r="J25" s="7"/>
      <c r="K25" s="7"/>
      <c r="L25" s="7"/>
      <c r="M25" s="7"/>
    </row>
    <row r="26" spans="1:13" ht="24" customHeight="1" x14ac:dyDescent="0.2">
      <c r="A26" s="14"/>
      <c r="B26" s="67" t="s">
        <v>59</v>
      </c>
      <c r="C26" s="18" t="s">
        <v>58</v>
      </c>
      <c r="D26" s="19">
        <f>E26</f>
        <v>4</v>
      </c>
      <c r="E26" s="19">
        <v>4</v>
      </c>
      <c r="J26" s="7"/>
      <c r="K26" s="7"/>
      <c r="L26" s="7"/>
      <c r="M26" s="7"/>
    </row>
    <row r="27" spans="1:13" ht="24" customHeight="1" x14ac:dyDescent="0.2">
      <c r="A27" s="14"/>
      <c r="B27" s="55" t="s">
        <v>55</v>
      </c>
      <c r="C27" s="53" t="s">
        <v>54</v>
      </c>
      <c r="D27" s="19">
        <f t="shared" ref="D27:D31" si="1">E27</f>
        <v>-4</v>
      </c>
      <c r="E27" s="54">
        <v>-4</v>
      </c>
      <c r="J27" s="7"/>
      <c r="K27" s="7"/>
      <c r="L27" s="7"/>
      <c r="M27" s="7"/>
    </row>
    <row r="28" spans="1:13" ht="19.5" customHeight="1" x14ac:dyDescent="0.2">
      <c r="A28" s="14"/>
      <c r="B28" s="20" t="s">
        <v>29</v>
      </c>
      <c r="C28" s="21" t="s">
        <v>34</v>
      </c>
      <c r="D28" s="19">
        <f t="shared" si="1"/>
        <v>46</v>
      </c>
      <c r="E28" s="24">
        <f>1+45</f>
        <v>46</v>
      </c>
    </row>
    <row r="29" spans="1:13" ht="24.75" customHeight="1" x14ac:dyDescent="0.2">
      <c r="A29" s="14"/>
      <c r="B29" s="1" t="s">
        <v>70</v>
      </c>
      <c r="C29" s="21" t="s">
        <v>72</v>
      </c>
      <c r="D29" s="19">
        <f t="shared" si="1"/>
        <v>5</v>
      </c>
      <c r="E29" s="24">
        <f>-45+50</f>
        <v>5</v>
      </c>
    </row>
    <row r="30" spans="1:13" ht="21.75" customHeight="1" x14ac:dyDescent="0.2">
      <c r="A30" s="14"/>
      <c r="B30" s="2" t="s">
        <v>52</v>
      </c>
      <c r="C30" s="3" t="s">
        <v>51</v>
      </c>
      <c r="D30" s="19">
        <f t="shared" si="1"/>
        <v>32.799999999999997</v>
      </c>
      <c r="E30" s="24">
        <v>32.799999999999997</v>
      </c>
    </row>
    <row r="31" spans="1:13" ht="27.75" customHeight="1" x14ac:dyDescent="0.2">
      <c r="A31" s="14"/>
      <c r="B31" s="1" t="s">
        <v>35</v>
      </c>
      <c r="C31" s="21" t="s">
        <v>33</v>
      </c>
      <c r="D31" s="19">
        <f t="shared" si="1"/>
        <v>-50</v>
      </c>
      <c r="E31" s="24">
        <v>-50</v>
      </c>
    </row>
    <row r="32" spans="1:13" ht="24" customHeight="1" x14ac:dyDescent="0.2">
      <c r="A32" s="14"/>
      <c r="B32" s="15" t="s">
        <v>2</v>
      </c>
      <c r="C32" s="16"/>
      <c r="D32" s="17">
        <f>D35+D34+D33</f>
        <v>117.07</v>
      </c>
      <c r="E32" s="17">
        <f>E35+E34+E33</f>
        <v>117.07</v>
      </c>
    </row>
    <row r="33" spans="1:5" ht="24" customHeight="1" x14ac:dyDescent="0.2">
      <c r="A33" s="14"/>
      <c r="B33" s="2" t="s">
        <v>71</v>
      </c>
      <c r="C33" s="3" t="s">
        <v>73</v>
      </c>
      <c r="D33" s="19">
        <f>E33</f>
        <v>-5</v>
      </c>
      <c r="E33" s="19">
        <f>45-50</f>
        <v>-5</v>
      </c>
    </row>
    <row r="34" spans="1:5" ht="21.75" customHeight="1" x14ac:dyDescent="0.2">
      <c r="A34" s="14"/>
      <c r="B34" s="2" t="s">
        <v>38</v>
      </c>
      <c r="C34" s="3" t="s">
        <v>39</v>
      </c>
      <c r="D34" s="22">
        <f>E34</f>
        <v>4.57</v>
      </c>
      <c r="E34" s="25">
        <v>4.57</v>
      </c>
    </row>
    <row r="35" spans="1:5" ht="27.75" customHeight="1" x14ac:dyDescent="0.2">
      <c r="A35" s="14"/>
      <c r="B35" s="23" t="s">
        <v>15</v>
      </c>
      <c r="C35" s="3" t="s">
        <v>14</v>
      </c>
      <c r="D35" s="22">
        <f>E35</f>
        <v>117.5</v>
      </c>
      <c r="E35" s="22">
        <v>117.5</v>
      </c>
    </row>
    <row r="36" spans="1:5" ht="21.75" customHeight="1" x14ac:dyDescent="0.2">
      <c r="A36" s="14"/>
      <c r="B36" s="16" t="s">
        <v>3</v>
      </c>
      <c r="C36" s="26"/>
      <c r="D36" s="17">
        <f>D41+D58+D67</f>
        <v>150.87</v>
      </c>
      <c r="E36" s="17">
        <f>E37+E39</f>
        <v>150.87</v>
      </c>
    </row>
    <row r="37" spans="1:5" ht="21.75" customHeight="1" x14ac:dyDescent="0.2">
      <c r="A37" s="14"/>
      <c r="B37" s="27" t="s">
        <v>32</v>
      </c>
      <c r="C37" s="28"/>
      <c r="D37" s="17">
        <f>D42+D59+D68</f>
        <v>33.799999999999997</v>
      </c>
      <c r="E37" s="17">
        <f>E38</f>
        <v>33.799999999999997</v>
      </c>
    </row>
    <row r="38" spans="1:5" ht="21.75" customHeight="1" x14ac:dyDescent="0.2">
      <c r="A38" s="14"/>
      <c r="B38" s="31" t="s">
        <v>27</v>
      </c>
      <c r="C38" s="29">
        <v>20</v>
      </c>
      <c r="D38" s="30">
        <f>D43+D60+D70</f>
        <v>33.799999999999997</v>
      </c>
      <c r="E38" s="30">
        <f>E43+E60+E70</f>
        <v>33.799999999999997</v>
      </c>
    </row>
    <row r="39" spans="1:5" ht="25.5" customHeight="1" x14ac:dyDescent="0.2">
      <c r="A39" s="14"/>
      <c r="B39" s="32" t="s">
        <v>4</v>
      </c>
      <c r="C39" s="16"/>
      <c r="D39" s="17">
        <f t="shared" ref="D39" si="2">E39</f>
        <v>117.07</v>
      </c>
      <c r="E39" s="17">
        <f t="shared" ref="E39" si="3">E44</f>
        <v>117.07</v>
      </c>
    </row>
    <row r="40" spans="1:5" ht="23.25" customHeight="1" x14ac:dyDescent="0.2">
      <c r="A40" s="14"/>
      <c r="B40" s="33" t="s">
        <v>13</v>
      </c>
      <c r="C40" s="34">
        <v>70</v>
      </c>
      <c r="D40" s="30">
        <f>D45</f>
        <v>117.07</v>
      </c>
      <c r="E40" s="35">
        <f>E45</f>
        <v>117.07</v>
      </c>
    </row>
    <row r="41" spans="1:5" ht="19.5" customHeight="1" x14ac:dyDescent="0.2">
      <c r="A41" s="72" t="s">
        <v>17</v>
      </c>
      <c r="B41" s="44" t="s">
        <v>23</v>
      </c>
      <c r="C41" s="58" t="s">
        <v>31</v>
      </c>
      <c r="D41" s="59">
        <f>E41</f>
        <v>118.07</v>
      </c>
      <c r="E41" s="60">
        <f>E42+E44</f>
        <v>118.07</v>
      </c>
    </row>
    <row r="42" spans="1:5" ht="19.5" customHeight="1" x14ac:dyDescent="0.2">
      <c r="A42" s="72"/>
      <c r="B42" s="61" t="s">
        <v>32</v>
      </c>
      <c r="C42" s="58"/>
      <c r="D42" s="59">
        <f t="shared" ref="D42:D46" si="4">E42</f>
        <v>1</v>
      </c>
      <c r="E42" s="60">
        <f>E43</f>
        <v>1</v>
      </c>
    </row>
    <row r="43" spans="1:5" ht="19.5" customHeight="1" x14ac:dyDescent="0.2">
      <c r="A43" s="72"/>
      <c r="B43" s="63" t="s">
        <v>27</v>
      </c>
      <c r="C43" s="62">
        <v>20</v>
      </c>
      <c r="D43" s="59">
        <f t="shared" si="4"/>
        <v>1</v>
      </c>
      <c r="E43" s="60">
        <f>E54</f>
        <v>1</v>
      </c>
    </row>
    <row r="44" spans="1:5" ht="20.25" customHeight="1" x14ac:dyDescent="0.2">
      <c r="A44" s="73"/>
      <c r="B44" s="64" t="s">
        <v>4</v>
      </c>
      <c r="C44" s="45"/>
      <c r="D44" s="59">
        <f t="shared" si="4"/>
        <v>117.07</v>
      </c>
      <c r="E44" s="60">
        <f>E45</f>
        <v>117.07</v>
      </c>
    </row>
    <row r="45" spans="1:5" ht="18.75" customHeight="1" x14ac:dyDescent="0.2">
      <c r="A45" s="73"/>
      <c r="B45" s="47" t="s">
        <v>13</v>
      </c>
      <c r="C45" s="45">
        <v>70</v>
      </c>
      <c r="D45" s="59">
        <f t="shared" si="4"/>
        <v>117.07</v>
      </c>
      <c r="E45" s="60">
        <f>E48+E51+E57</f>
        <v>117.07</v>
      </c>
    </row>
    <row r="46" spans="1:5" ht="24.75" customHeight="1" x14ac:dyDescent="0.2">
      <c r="A46" s="78" t="s">
        <v>21</v>
      </c>
      <c r="B46" s="71" t="s">
        <v>25</v>
      </c>
      <c r="C46" s="13" t="s">
        <v>31</v>
      </c>
      <c r="D46" s="36">
        <f t="shared" si="4"/>
        <v>85</v>
      </c>
      <c r="E46" s="37">
        <f>E47</f>
        <v>85</v>
      </c>
    </row>
    <row r="47" spans="1:5" ht="22.5" customHeight="1" x14ac:dyDescent="0.2">
      <c r="A47" s="79"/>
      <c r="B47" s="38" t="s">
        <v>4</v>
      </c>
      <c r="C47" s="3"/>
      <c r="D47" s="39">
        <f>D48</f>
        <v>85</v>
      </c>
      <c r="E47" s="39">
        <f>E48</f>
        <v>85</v>
      </c>
    </row>
    <row r="48" spans="1:5" ht="18" customHeight="1" x14ac:dyDescent="0.2">
      <c r="A48" s="79"/>
      <c r="B48" s="25" t="s">
        <v>13</v>
      </c>
      <c r="C48" s="3">
        <v>70</v>
      </c>
      <c r="D48" s="39">
        <f>E48</f>
        <v>85</v>
      </c>
      <c r="E48" s="39">
        <f>40+45</f>
        <v>85</v>
      </c>
    </row>
    <row r="49" spans="1:5" ht="18" customHeight="1" x14ac:dyDescent="0.2">
      <c r="A49" s="78" t="s">
        <v>37</v>
      </c>
      <c r="B49" s="69" t="s">
        <v>61</v>
      </c>
      <c r="C49" s="13" t="s">
        <v>31</v>
      </c>
      <c r="D49" s="68">
        <f t="shared" ref="D49:D51" si="5">E49</f>
        <v>4.57</v>
      </c>
      <c r="E49" s="68">
        <f>E50</f>
        <v>4.57</v>
      </c>
    </row>
    <row r="50" spans="1:5" ht="18" customHeight="1" x14ac:dyDescent="0.2">
      <c r="A50" s="79"/>
      <c r="B50" s="38" t="s">
        <v>4</v>
      </c>
      <c r="C50" s="3"/>
      <c r="D50" s="39">
        <f t="shared" si="5"/>
        <v>4.57</v>
      </c>
      <c r="E50" s="39">
        <f>E51</f>
        <v>4.57</v>
      </c>
    </row>
    <row r="51" spans="1:5" ht="18" customHeight="1" x14ac:dyDescent="0.2">
      <c r="A51" s="79"/>
      <c r="B51" s="25" t="s">
        <v>13</v>
      </c>
      <c r="C51" s="3">
        <v>70</v>
      </c>
      <c r="D51" s="39">
        <f t="shared" si="5"/>
        <v>4.57</v>
      </c>
      <c r="E51" s="39">
        <v>4.57</v>
      </c>
    </row>
    <row r="52" spans="1:5" ht="23.25" customHeight="1" x14ac:dyDescent="0.2">
      <c r="A52" s="78" t="s">
        <v>22</v>
      </c>
      <c r="B52" s="70" t="s">
        <v>30</v>
      </c>
      <c r="C52" s="13" t="s">
        <v>31</v>
      </c>
      <c r="D52" s="40">
        <f t="shared" ref="D52" si="6">E52</f>
        <v>1</v>
      </c>
      <c r="E52" s="40">
        <f>E53</f>
        <v>1</v>
      </c>
    </row>
    <row r="53" spans="1:5" ht="18.75" customHeight="1" x14ac:dyDescent="0.2">
      <c r="A53" s="79"/>
      <c r="B53" s="38" t="s">
        <v>26</v>
      </c>
      <c r="C53" s="3"/>
      <c r="D53" s="22">
        <f>D54</f>
        <v>1</v>
      </c>
      <c r="E53" s="22">
        <f>E54</f>
        <v>1</v>
      </c>
    </row>
    <row r="54" spans="1:5" ht="19.5" customHeight="1" x14ac:dyDescent="0.2">
      <c r="A54" s="79"/>
      <c r="B54" s="25" t="s">
        <v>27</v>
      </c>
      <c r="C54" s="3">
        <v>20</v>
      </c>
      <c r="D54" s="22">
        <f>E54</f>
        <v>1</v>
      </c>
      <c r="E54" s="22">
        <v>1</v>
      </c>
    </row>
    <row r="55" spans="1:5" ht="18" customHeight="1" x14ac:dyDescent="0.2">
      <c r="A55" s="78" t="s">
        <v>28</v>
      </c>
      <c r="B55" s="69" t="s">
        <v>62</v>
      </c>
      <c r="C55" s="13" t="s">
        <v>31</v>
      </c>
      <c r="D55" s="40">
        <f t="shared" ref="D55:D57" si="7">E55</f>
        <v>27.5</v>
      </c>
      <c r="E55" s="41">
        <f>E56</f>
        <v>27.5</v>
      </c>
    </row>
    <row r="56" spans="1:5" ht="18" customHeight="1" x14ac:dyDescent="0.2">
      <c r="A56" s="43"/>
      <c r="B56" s="38" t="s">
        <v>4</v>
      </c>
      <c r="C56" s="3"/>
      <c r="D56" s="22">
        <f t="shared" si="7"/>
        <v>27.5</v>
      </c>
      <c r="E56" s="42">
        <f>E57</f>
        <v>27.5</v>
      </c>
    </row>
    <row r="57" spans="1:5" ht="18" customHeight="1" x14ac:dyDescent="0.2">
      <c r="A57" s="43"/>
      <c r="B57" s="25" t="s">
        <v>13</v>
      </c>
      <c r="C57" s="3">
        <v>70</v>
      </c>
      <c r="D57" s="22">
        <f t="shared" si="7"/>
        <v>27.5</v>
      </c>
      <c r="E57" s="42">
        <v>27.5</v>
      </c>
    </row>
    <row r="58" spans="1:5" ht="21.75" customHeight="1" x14ac:dyDescent="0.2">
      <c r="A58" s="72" t="s">
        <v>41</v>
      </c>
      <c r="B58" s="74" t="s">
        <v>50</v>
      </c>
      <c r="C58" s="72" t="s">
        <v>42</v>
      </c>
      <c r="D58" s="75">
        <f>D61+D64</f>
        <v>17.799999999999997</v>
      </c>
      <c r="E58" s="75">
        <f t="shared" ref="E58" si="8">E61+E64</f>
        <v>17.799999999999997</v>
      </c>
    </row>
    <row r="59" spans="1:5" ht="21.75" customHeight="1" x14ac:dyDescent="0.2">
      <c r="A59" s="43"/>
      <c r="B59" s="47" t="s">
        <v>26</v>
      </c>
      <c r="C59" s="45"/>
      <c r="D59" s="46">
        <f>D62+D65</f>
        <v>17.799999999999997</v>
      </c>
      <c r="E59" s="46">
        <f t="shared" ref="E59" si="9">E62+E65</f>
        <v>17.799999999999997</v>
      </c>
    </row>
    <row r="60" spans="1:5" ht="20.25" customHeight="1" x14ac:dyDescent="0.2">
      <c r="A60" s="43"/>
      <c r="B60" s="48" t="s">
        <v>43</v>
      </c>
      <c r="C60" s="45">
        <v>20</v>
      </c>
      <c r="D60" s="46">
        <f>D63+D66</f>
        <v>17.799999999999997</v>
      </c>
      <c r="E60" s="46">
        <f t="shared" ref="E60" si="10">E63+E66</f>
        <v>17.799999999999997</v>
      </c>
    </row>
    <row r="61" spans="1:5" ht="23.25" customHeight="1" x14ac:dyDescent="0.2">
      <c r="A61" s="77" t="s">
        <v>44</v>
      </c>
      <c r="B61" s="70" t="s">
        <v>63</v>
      </c>
      <c r="C61" s="13" t="s">
        <v>42</v>
      </c>
      <c r="D61" s="56">
        <f t="shared" ref="D61:E62" si="11">D62</f>
        <v>-57</v>
      </c>
      <c r="E61" s="56">
        <f t="shared" si="11"/>
        <v>-57</v>
      </c>
    </row>
    <row r="62" spans="1:5" ht="18" customHeight="1" x14ac:dyDescent="0.2">
      <c r="A62" s="14"/>
      <c r="B62" s="50" t="s">
        <v>26</v>
      </c>
      <c r="C62" s="13"/>
      <c r="D62" s="49">
        <f t="shared" si="11"/>
        <v>-57</v>
      </c>
      <c r="E62" s="49">
        <f t="shared" si="11"/>
        <v>-57</v>
      </c>
    </row>
    <row r="63" spans="1:5" ht="18" customHeight="1" x14ac:dyDescent="0.2">
      <c r="A63" s="14"/>
      <c r="B63" s="51" t="s">
        <v>43</v>
      </c>
      <c r="C63" s="52">
        <v>20</v>
      </c>
      <c r="D63" s="49">
        <f>E63</f>
        <v>-57</v>
      </c>
      <c r="E63" s="42">
        <v>-57</v>
      </c>
    </row>
    <row r="64" spans="1:5" ht="18" customHeight="1" x14ac:dyDescent="0.2">
      <c r="A64" s="12" t="s">
        <v>56</v>
      </c>
      <c r="B64" s="76" t="s">
        <v>57</v>
      </c>
      <c r="C64" s="13" t="s">
        <v>42</v>
      </c>
      <c r="D64" s="56">
        <f>D65</f>
        <v>74.8</v>
      </c>
      <c r="E64" s="56">
        <f t="shared" ref="E64" si="12">E65</f>
        <v>74.8</v>
      </c>
    </row>
    <row r="65" spans="1:5" ht="18" customHeight="1" x14ac:dyDescent="0.2">
      <c r="A65" s="14"/>
      <c r="B65" s="50" t="s">
        <v>26</v>
      </c>
      <c r="C65" s="13"/>
      <c r="D65" s="49">
        <f>D66</f>
        <v>74.8</v>
      </c>
      <c r="E65" s="49">
        <f t="shared" ref="E65" si="13">E66</f>
        <v>74.8</v>
      </c>
    </row>
    <row r="66" spans="1:5" ht="18" customHeight="1" x14ac:dyDescent="0.2">
      <c r="A66" s="14"/>
      <c r="B66" s="51" t="s">
        <v>43</v>
      </c>
      <c r="C66" s="52">
        <v>20</v>
      </c>
      <c r="D66" s="49">
        <f>E66</f>
        <v>74.8</v>
      </c>
      <c r="E66" s="42">
        <v>74.8</v>
      </c>
    </row>
    <row r="67" spans="1:5" ht="24" customHeight="1" x14ac:dyDescent="0.2">
      <c r="A67" s="72" t="s">
        <v>45</v>
      </c>
      <c r="B67" s="74" t="s">
        <v>46</v>
      </c>
      <c r="C67" s="72" t="s">
        <v>47</v>
      </c>
      <c r="D67" s="75">
        <f>D71+D74+D78+D81</f>
        <v>15</v>
      </c>
      <c r="E67" s="75">
        <f>E71+E74+E78+E81</f>
        <v>15</v>
      </c>
    </row>
    <row r="68" spans="1:5" ht="18" customHeight="1" x14ac:dyDescent="0.2">
      <c r="A68" s="43"/>
      <c r="B68" s="47" t="s">
        <v>26</v>
      </c>
      <c r="C68" s="45"/>
      <c r="D68" s="46">
        <f>E68</f>
        <v>15</v>
      </c>
      <c r="E68" s="46">
        <f>E69+E70</f>
        <v>15</v>
      </c>
    </row>
    <row r="69" spans="1:5" ht="18" customHeight="1" x14ac:dyDescent="0.2">
      <c r="A69" s="43"/>
      <c r="B69" s="47" t="s">
        <v>40</v>
      </c>
      <c r="C69" s="45">
        <v>10</v>
      </c>
      <c r="D69" s="46">
        <f>E69</f>
        <v>0</v>
      </c>
      <c r="E69" s="46">
        <f>E73+E76+E80+E83</f>
        <v>0</v>
      </c>
    </row>
    <row r="70" spans="1:5" ht="18" customHeight="1" x14ac:dyDescent="0.2">
      <c r="A70" s="43"/>
      <c r="B70" s="48" t="s">
        <v>43</v>
      </c>
      <c r="C70" s="45">
        <v>20</v>
      </c>
      <c r="D70" s="46">
        <f>E70</f>
        <v>15</v>
      </c>
      <c r="E70" s="46">
        <f>E77</f>
        <v>15</v>
      </c>
    </row>
    <row r="71" spans="1:5" ht="24.75" customHeight="1" x14ac:dyDescent="0.2">
      <c r="A71" s="12" t="s">
        <v>48</v>
      </c>
      <c r="B71" s="70" t="s">
        <v>64</v>
      </c>
      <c r="C71" s="13" t="s">
        <v>47</v>
      </c>
      <c r="D71" s="56">
        <f t="shared" ref="D71:E72" si="14">D72</f>
        <v>20</v>
      </c>
      <c r="E71" s="56">
        <f t="shared" si="14"/>
        <v>20</v>
      </c>
    </row>
    <row r="72" spans="1:5" ht="18" customHeight="1" x14ac:dyDescent="0.2">
      <c r="A72" s="14"/>
      <c r="B72" s="50" t="s">
        <v>26</v>
      </c>
      <c r="C72" s="13"/>
      <c r="D72" s="49">
        <f t="shared" si="14"/>
        <v>20</v>
      </c>
      <c r="E72" s="49">
        <f t="shared" si="14"/>
        <v>20</v>
      </c>
    </row>
    <row r="73" spans="1:5" ht="18" customHeight="1" x14ac:dyDescent="0.2">
      <c r="A73" s="14"/>
      <c r="B73" s="51" t="s">
        <v>40</v>
      </c>
      <c r="C73" s="52">
        <v>10</v>
      </c>
      <c r="D73" s="49">
        <f>E73</f>
        <v>20</v>
      </c>
      <c r="E73" s="42">
        <v>20</v>
      </c>
    </row>
    <row r="74" spans="1:5" ht="28.5" customHeight="1" x14ac:dyDescent="0.2">
      <c r="A74" s="12" t="s">
        <v>53</v>
      </c>
      <c r="B74" s="70" t="s">
        <v>49</v>
      </c>
      <c r="C74" s="13" t="s">
        <v>47</v>
      </c>
      <c r="D74" s="56">
        <f>D75</f>
        <v>20</v>
      </c>
      <c r="E74" s="56">
        <f t="shared" ref="E74" si="15">E75</f>
        <v>20</v>
      </c>
    </row>
    <row r="75" spans="1:5" ht="18" customHeight="1" x14ac:dyDescent="0.2">
      <c r="A75" s="14"/>
      <c r="B75" s="50" t="s">
        <v>26</v>
      </c>
      <c r="C75" s="13"/>
      <c r="D75" s="49">
        <f>D76+D77</f>
        <v>20</v>
      </c>
      <c r="E75" s="49">
        <f>E76+E77</f>
        <v>20</v>
      </c>
    </row>
    <row r="76" spans="1:5" ht="18" customHeight="1" x14ac:dyDescent="0.2">
      <c r="A76" s="14"/>
      <c r="B76" s="51" t="s">
        <v>40</v>
      </c>
      <c r="C76" s="52">
        <v>10</v>
      </c>
      <c r="D76" s="49">
        <f>E76</f>
        <v>5</v>
      </c>
      <c r="E76" s="42">
        <v>5</v>
      </c>
    </row>
    <row r="77" spans="1:5" ht="18" customHeight="1" x14ac:dyDescent="0.2">
      <c r="A77" s="14"/>
      <c r="B77" s="51" t="s">
        <v>43</v>
      </c>
      <c r="C77" s="52">
        <v>20</v>
      </c>
      <c r="D77" s="49">
        <f>E77</f>
        <v>15</v>
      </c>
      <c r="E77" s="42">
        <v>15</v>
      </c>
    </row>
    <row r="78" spans="1:5" ht="22.5" customHeight="1" x14ac:dyDescent="0.2">
      <c r="A78" s="12" t="s">
        <v>65</v>
      </c>
      <c r="B78" s="70" t="s">
        <v>66</v>
      </c>
      <c r="C78" s="13" t="s">
        <v>47</v>
      </c>
      <c r="D78" s="56">
        <f t="shared" ref="D78:D83" si="16">E78</f>
        <v>17</v>
      </c>
      <c r="E78" s="41">
        <f>E79</f>
        <v>17</v>
      </c>
    </row>
    <row r="79" spans="1:5" ht="18" customHeight="1" x14ac:dyDescent="0.2">
      <c r="A79" s="43"/>
      <c r="B79" s="50" t="s">
        <v>26</v>
      </c>
      <c r="C79" s="13"/>
      <c r="D79" s="49">
        <f t="shared" si="16"/>
        <v>17</v>
      </c>
      <c r="E79" s="42">
        <f>E80</f>
        <v>17</v>
      </c>
    </row>
    <row r="80" spans="1:5" ht="18" customHeight="1" x14ac:dyDescent="0.2">
      <c r="A80" s="43"/>
      <c r="B80" s="51" t="s">
        <v>40</v>
      </c>
      <c r="C80" s="52">
        <v>10</v>
      </c>
      <c r="D80" s="49">
        <f t="shared" si="16"/>
        <v>17</v>
      </c>
      <c r="E80" s="42">
        <v>17</v>
      </c>
    </row>
    <row r="81" spans="1:5" ht="23.25" customHeight="1" x14ac:dyDescent="0.2">
      <c r="A81" s="12" t="s">
        <v>69</v>
      </c>
      <c r="B81" s="70" t="s">
        <v>67</v>
      </c>
      <c r="C81" s="13" t="s">
        <v>47</v>
      </c>
      <c r="D81" s="56">
        <f t="shared" si="16"/>
        <v>-42</v>
      </c>
      <c r="E81" s="41">
        <f>E82</f>
        <v>-42</v>
      </c>
    </row>
    <row r="82" spans="1:5" ht="18" customHeight="1" x14ac:dyDescent="0.2">
      <c r="A82" s="14"/>
      <c r="B82" s="50" t="s">
        <v>26</v>
      </c>
      <c r="C82" s="52"/>
      <c r="D82" s="49">
        <f t="shared" si="16"/>
        <v>-42</v>
      </c>
      <c r="E82" s="42">
        <f>E83</f>
        <v>-42</v>
      </c>
    </row>
    <row r="83" spans="1:5" ht="18" customHeight="1" x14ac:dyDescent="0.2">
      <c r="A83" s="14"/>
      <c r="B83" s="51" t="s">
        <v>40</v>
      </c>
      <c r="C83" s="52">
        <v>10</v>
      </c>
      <c r="D83" s="49">
        <f t="shared" si="16"/>
        <v>-42</v>
      </c>
      <c r="E83" s="42">
        <v>-42</v>
      </c>
    </row>
    <row r="84" spans="1:5" ht="18.75" customHeight="1" x14ac:dyDescent="0.2">
      <c r="A84" s="14"/>
      <c r="B84" s="69" t="s">
        <v>10</v>
      </c>
      <c r="C84" s="25"/>
      <c r="D84" s="57">
        <f>D25-D37</f>
        <v>0</v>
      </c>
      <c r="E84" s="57">
        <f>E25-E37</f>
        <v>0</v>
      </c>
    </row>
    <row r="85" spans="1:5" ht="16.5" customHeight="1" x14ac:dyDescent="0.2">
      <c r="A85" s="14"/>
      <c r="B85" s="69" t="s">
        <v>11</v>
      </c>
      <c r="C85" s="25"/>
      <c r="D85" s="57">
        <f>D32-D39</f>
        <v>0</v>
      </c>
      <c r="E85" s="57">
        <f>E32-E39</f>
        <v>0</v>
      </c>
    </row>
    <row r="86" spans="1:5" ht="18.75" customHeight="1" x14ac:dyDescent="0.2">
      <c r="A86" s="14"/>
      <c r="B86" s="69" t="s">
        <v>12</v>
      </c>
      <c r="C86" s="25"/>
      <c r="D86" s="57">
        <f>D15-D36</f>
        <v>0</v>
      </c>
      <c r="E86" s="57">
        <f>E15-E36</f>
        <v>0</v>
      </c>
    </row>
  </sheetData>
  <mergeCells count="9">
    <mergeCell ref="B6:E6"/>
    <mergeCell ref="B7:E7"/>
    <mergeCell ref="B8:E8"/>
    <mergeCell ref="B9:D9"/>
    <mergeCell ref="A12:A13"/>
    <mergeCell ref="B12:B13"/>
    <mergeCell ref="C12:C13"/>
    <mergeCell ref="D12:D13"/>
    <mergeCell ref="E12:E13"/>
  </mergeCells>
  <pageMargins left="0.61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2 -august</vt:lpstr>
      <vt:lpstr>'anexa 2 -august'!Print_Titles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Catalina PREDESCU</cp:lastModifiedBy>
  <cp:lastPrinted>2016-08-19T06:27:04Z</cp:lastPrinted>
  <dcterms:created xsi:type="dcterms:W3CDTF">2012-01-03T09:20:27Z</dcterms:created>
  <dcterms:modified xsi:type="dcterms:W3CDTF">2016-08-22T07:40:33Z</dcterms:modified>
</cp:coreProperties>
</file>